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Dropbox\Caesar Ministries\Clergy Tax Sheets\"/>
    </mc:Choice>
  </mc:AlternateContent>
  <xr:revisionPtr revIDLastSave="0" documentId="13_ncr:1_{7F19FA43-0FD9-4438-A363-16F8C157A41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xSheet" sheetId="4" r:id="rId1"/>
    <sheet name="Income Statement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" l="1"/>
  <c r="I30" i="4"/>
  <c r="I40" i="4"/>
  <c r="C34" i="1"/>
  <c r="C28" i="1"/>
  <c r="E28" i="1"/>
  <c r="C21" i="1"/>
  <c r="C10" i="1"/>
  <c r="C11" i="1"/>
  <c r="C12" i="1"/>
  <c r="C13" i="1"/>
  <c r="C14" i="1"/>
  <c r="C15" i="1"/>
  <c r="C16" i="1"/>
  <c r="C17" i="1"/>
  <c r="C18" i="1"/>
  <c r="C20" i="1"/>
  <c r="C23" i="1"/>
  <c r="C24" i="1"/>
  <c r="C29" i="1"/>
  <c r="D29" i="1"/>
  <c r="E29" i="1"/>
  <c r="E30" i="1"/>
  <c r="C33" i="1"/>
  <c r="C35" i="1"/>
  <c r="C36" i="1"/>
  <c r="C37" i="1"/>
  <c r="C44" i="1"/>
  <c r="D30" i="1"/>
  <c r="B5" i="1"/>
  <c r="B4" i="1"/>
  <c r="B3" i="1"/>
  <c r="H20" i="4"/>
  <c r="C30" i="1"/>
  <c r="C41" i="1"/>
  <c r="C42" i="1"/>
  <c r="C43" i="1"/>
  <c r="C45" i="1"/>
</calcChain>
</file>

<file path=xl/sharedStrings.xml><?xml version="1.0" encoding="utf-8"?>
<sst xmlns="http://schemas.openxmlformats.org/spreadsheetml/2006/main" count="69" uniqueCount="68">
  <si>
    <t>Clergy Member's Income Statement</t>
  </si>
  <si>
    <t>Nontaxable Housing Allowance</t>
  </si>
  <si>
    <t>Real Estate Tax</t>
  </si>
  <si>
    <t>Mortgage Payments</t>
  </si>
  <si>
    <t>Rent Paid</t>
  </si>
  <si>
    <t>Dwelling Insurance</t>
  </si>
  <si>
    <t>Repairs / Maintenance</t>
  </si>
  <si>
    <t xml:space="preserve">Payments for Furnishings </t>
  </si>
  <si>
    <t>Utilities</t>
  </si>
  <si>
    <t>Other</t>
  </si>
  <si>
    <t>Actual Expenses</t>
  </si>
  <si>
    <t>Total Actual Expenses</t>
  </si>
  <si>
    <t>Declared Housing Allowance</t>
  </si>
  <si>
    <t>Smallest of 9, 10, or 11</t>
  </si>
  <si>
    <t>Gross Clergy Income</t>
  </si>
  <si>
    <t>Housing allowance</t>
  </si>
  <si>
    <t>Taxable</t>
  </si>
  <si>
    <t>Nontaxable</t>
  </si>
  <si>
    <t>Total</t>
  </si>
  <si>
    <t>Totals</t>
  </si>
  <si>
    <t>Taxable Housing Allowance</t>
  </si>
  <si>
    <t>Self-employment Income</t>
  </si>
  <si>
    <t>Wages/Housing Allowance</t>
  </si>
  <si>
    <t>Clergy Expenses (Form 2106)</t>
  </si>
  <si>
    <t>Schedule SE amount</t>
  </si>
  <si>
    <t>Fair Rental Value of lodging</t>
  </si>
  <si>
    <t>Income for EIC</t>
  </si>
  <si>
    <t>1/2 of SE tax</t>
  </si>
  <si>
    <t>EIC Income</t>
  </si>
  <si>
    <t>Round all numbers to whole numbers</t>
  </si>
  <si>
    <t>Name:</t>
  </si>
  <si>
    <t>Housing</t>
  </si>
  <si>
    <t>Housing allowance (officially declared by church)</t>
  </si>
  <si>
    <t>Rental value of house or parsonage (including furnishings and utilities)</t>
  </si>
  <si>
    <t>Actual expense</t>
  </si>
  <si>
    <t>Real estate (property) tax</t>
  </si>
  <si>
    <t>Homeowners (hazard) insurance</t>
  </si>
  <si>
    <t>Total of actual housing expenses</t>
  </si>
  <si>
    <t>Ministry expenses (unreimbursed, out-of-pocket)</t>
  </si>
  <si>
    <t>Books</t>
  </si>
  <si>
    <t>Conferences / seminars</t>
  </si>
  <si>
    <t>Office supplies</t>
  </si>
  <si>
    <t>Education</t>
  </si>
  <si>
    <t>Non-ministry miles driven</t>
  </si>
  <si>
    <t>Clergy W-2 wages (box 1)</t>
  </si>
  <si>
    <t>Clergy W-2 wages (box 1):</t>
  </si>
  <si>
    <t>SE Tax</t>
  </si>
  <si>
    <t>1/2 of SE Tax</t>
  </si>
  <si>
    <t>SE Income (Schedule SE)</t>
  </si>
  <si>
    <t>Total EIC income</t>
  </si>
  <si>
    <t>Ministry miles driven @</t>
  </si>
  <si>
    <t>per mile</t>
  </si>
  <si>
    <t>Lawn care / pest control / cleaning supplies / light bulbs</t>
  </si>
  <si>
    <t>Repairs / Maintenance / Remodeling</t>
  </si>
  <si>
    <t>Total payments on the principal of the loan (including down payment)</t>
  </si>
  <si>
    <t>Total payments on the interest of the loan (including PMI)</t>
  </si>
  <si>
    <t>Furnishings purchased or repaired</t>
  </si>
  <si>
    <t>Rent or HOA paid</t>
  </si>
  <si>
    <t>Periodicals and dues</t>
  </si>
  <si>
    <t>Religious materials</t>
  </si>
  <si>
    <t>Meals and Entertainment</t>
  </si>
  <si>
    <t>Business telephone</t>
  </si>
  <si>
    <t>Utilities (water/sewer/electric/gas/trash/landline phone/internet/cable)</t>
  </si>
  <si>
    <t>Other W-2 wages (box 1)</t>
  </si>
  <si>
    <t>Other earned income</t>
  </si>
  <si>
    <t>Clergy Honorariums</t>
  </si>
  <si>
    <t>Total of unreimbursed ministry expenses</t>
  </si>
  <si>
    <t>2023 Clergy Tax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</si>
</sst>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"/>
  </numFmts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right"/>
    </xf>
    <xf numFmtId="164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6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5" fillId="0" borderId="0" xfId="0" applyFont="1" applyAlignment="1">
      <alignment horizontal="left"/>
    </xf>
    <xf numFmtId="165" fontId="0" fillId="0" borderId="0" xfId="0" applyNumberFormat="1"/>
    <xf numFmtId="164" fontId="0" fillId="2" borderId="2" xfId="0" applyNumberFormat="1" applyFill="1" applyBorder="1" applyProtection="1">
      <protection locked="0"/>
    </xf>
    <xf numFmtId="0" fontId="0" fillId="0" borderId="0" xfId="0" applyAlignment="1">
      <alignment horizontal="left"/>
    </xf>
    <xf numFmtId="164" fontId="0" fillId="2" borderId="0" xfId="0" applyNumberFormat="1" applyFill="1" applyAlignment="1" applyProtection="1">
      <alignment horizontal="left"/>
      <protection locked="0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7" fillId="2" borderId="3" xfId="0" applyFont="1" applyFill="1" applyBorder="1" applyAlignment="1" applyProtection="1">
      <alignment horizontal="left" indent="4"/>
      <protection locked="0"/>
    </xf>
    <xf numFmtId="0" fontId="0" fillId="2" borderId="4" xfId="0" applyFill="1" applyBorder="1" applyAlignment="1" applyProtection="1">
      <alignment horizontal="left" indent="4"/>
      <protection locked="0"/>
    </xf>
    <xf numFmtId="0" fontId="0" fillId="2" borderId="3" xfId="0" applyFill="1" applyBorder="1" applyAlignment="1" applyProtection="1">
      <alignment horizontal="left" indent="4"/>
      <protection locked="0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>
      <alignment horizontal="left" indent="4"/>
    </xf>
    <xf numFmtId="0" fontId="7" fillId="0" borderId="0" xfId="0" applyFont="1" applyAlignment="1">
      <alignment horizontal="left" indent="4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15" workbookViewId="0">
      <selection activeCell="F38" sqref="F38:G38"/>
    </sheetView>
  </sheetViews>
  <sheetFormatPr defaultRowHeight="12.75" x14ac:dyDescent="0.2"/>
  <sheetData>
    <row r="1" spans="1:9" ht="23.25" x14ac:dyDescent="0.35">
      <c r="A1" s="25" t="s">
        <v>67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1" t="s">
        <v>29</v>
      </c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">
      <c r="A4" t="s">
        <v>30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14" t="s">
        <v>31</v>
      </c>
      <c r="B7" s="14"/>
      <c r="C7" s="14"/>
      <c r="D7" s="14"/>
      <c r="E7" s="14"/>
      <c r="F7" s="14"/>
      <c r="G7" s="14"/>
      <c r="H7" s="14"/>
      <c r="I7" s="14"/>
    </row>
    <row r="8" spans="1:9" x14ac:dyDescent="0.2">
      <c r="A8" s="17" t="s">
        <v>32</v>
      </c>
      <c r="B8" s="17"/>
      <c r="C8" s="17"/>
      <c r="D8" s="17"/>
      <c r="E8" s="17"/>
      <c r="F8" s="17"/>
      <c r="G8" s="17"/>
      <c r="H8" s="17"/>
      <c r="I8" s="9"/>
    </row>
    <row r="9" spans="1:9" x14ac:dyDescent="0.2">
      <c r="A9" s="17" t="s">
        <v>33</v>
      </c>
      <c r="B9" s="17"/>
      <c r="C9" s="17"/>
      <c r="D9" s="17"/>
      <c r="E9" s="17"/>
      <c r="F9" s="17"/>
      <c r="G9" s="17"/>
      <c r="H9" s="17"/>
      <c r="I9" s="9"/>
    </row>
    <row r="10" spans="1:9" x14ac:dyDescent="0.2">
      <c r="A10" s="17" t="s">
        <v>34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23" t="s">
        <v>57</v>
      </c>
      <c r="B11" s="23"/>
      <c r="C11" s="23"/>
      <c r="D11" s="23"/>
      <c r="E11" s="23"/>
      <c r="F11" s="23"/>
      <c r="G11" s="23"/>
      <c r="H11" s="9"/>
      <c r="I11" s="2"/>
    </row>
    <row r="12" spans="1:9" x14ac:dyDescent="0.2">
      <c r="A12" s="23" t="s">
        <v>54</v>
      </c>
      <c r="B12" s="23"/>
      <c r="C12" s="23"/>
      <c r="D12" s="23"/>
      <c r="E12" s="23"/>
      <c r="F12" s="23"/>
      <c r="G12" s="23"/>
      <c r="H12" s="9"/>
      <c r="I12" s="2"/>
    </row>
    <row r="13" spans="1:9" x14ac:dyDescent="0.2">
      <c r="A13" s="23" t="s">
        <v>55</v>
      </c>
      <c r="B13" s="23"/>
      <c r="C13" s="23"/>
      <c r="D13" s="23"/>
      <c r="E13" s="23"/>
      <c r="F13" s="23"/>
      <c r="G13" s="23"/>
      <c r="H13" s="9"/>
      <c r="I13" s="2"/>
    </row>
    <row r="14" spans="1:9" x14ac:dyDescent="0.2">
      <c r="A14" s="23" t="s">
        <v>35</v>
      </c>
      <c r="B14" s="23"/>
      <c r="C14" s="23"/>
      <c r="D14" s="23"/>
      <c r="E14" s="23"/>
      <c r="F14" s="23"/>
      <c r="G14" s="23"/>
      <c r="H14" s="9"/>
      <c r="I14" s="2"/>
    </row>
    <row r="15" spans="1:9" x14ac:dyDescent="0.2">
      <c r="A15" s="23" t="s">
        <v>36</v>
      </c>
      <c r="B15" s="23"/>
      <c r="C15" s="23"/>
      <c r="D15" s="23"/>
      <c r="E15" s="23"/>
      <c r="F15" s="23"/>
      <c r="G15" s="23"/>
      <c r="H15" s="9"/>
      <c r="I15" s="2"/>
    </row>
    <row r="16" spans="1:9" x14ac:dyDescent="0.2">
      <c r="A16" s="23" t="s">
        <v>53</v>
      </c>
      <c r="B16" s="23"/>
      <c r="C16" s="23"/>
      <c r="D16" s="23"/>
      <c r="E16" s="23"/>
      <c r="F16" s="23"/>
      <c r="G16" s="23"/>
      <c r="H16" s="9"/>
      <c r="I16" s="2"/>
    </row>
    <row r="17" spans="1:9" x14ac:dyDescent="0.2">
      <c r="A17" s="23" t="s">
        <v>56</v>
      </c>
      <c r="B17" s="23"/>
      <c r="C17" s="23"/>
      <c r="D17" s="23"/>
      <c r="E17" s="23"/>
      <c r="F17" s="23"/>
      <c r="G17" s="23"/>
      <c r="H17" s="9"/>
      <c r="I17" s="2"/>
    </row>
    <row r="18" spans="1:9" x14ac:dyDescent="0.2">
      <c r="A18" s="24" t="s">
        <v>62</v>
      </c>
      <c r="B18" s="23"/>
      <c r="C18" s="23"/>
      <c r="D18" s="23"/>
      <c r="E18" s="23"/>
      <c r="F18" s="23"/>
      <c r="G18" s="23"/>
      <c r="H18" s="9"/>
      <c r="I18" s="2"/>
    </row>
    <row r="19" spans="1:9" x14ac:dyDescent="0.2">
      <c r="A19" s="23" t="s">
        <v>52</v>
      </c>
      <c r="B19" s="23"/>
      <c r="C19" s="23"/>
      <c r="D19" s="23"/>
      <c r="E19" s="23"/>
      <c r="F19" s="23"/>
      <c r="G19" s="23"/>
      <c r="H19" s="9"/>
      <c r="I19" s="2"/>
    </row>
    <row r="20" spans="1:9" x14ac:dyDescent="0.2">
      <c r="A20" s="17" t="s">
        <v>37</v>
      </c>
      <c r="B20" s="17"/>
      <c r="C20" s="17"/>
      <c r="D20" s="17"/>
      <c r="E20" s="17"/>
      <c r="F20" s="17"/>
      <c r="G20" s="17"/>
      <c r="H20" s="2" t="str">
        <f>IF(SUM(H11:H19)=0,"",SUM(H11:H19))</f>
        <v/>
      </c>
      <c r="I20" s="2"/>
    </row>
    <row r="21" spans="1:9" x14ac:dyDescent="0.2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">
      <c r="A22" s="14" t="s">
        <v>38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17" t="s">
        <v>39</v>
      </c>
      <c r="B23" s="17"/>
      <c r="C23" s="17"/>
      <c r="D23" s="17"/>
      <c r="E23" s="17"/>
      <c r="F23" s="17"/>
      <c r="G23" s="17"/>
      <c r="H23" s="17"/>
      <c r="I23" s="9"/>
    </row>
    <row r="24" spans="1:9" x14ac:dyDescent="0.2">
      <c r="A24" s="17" t="s">
        <v>40</v>
      </c>
      <c r="B24" s="17"/>
      <c r="C24" s="17"/>
      <c r="D24" s="17"/>
      <c r="E24" s="17"/>
      <c r="F24" s="17"/>
      <c r="G24" s="17"/>
      <c r="H24" s="17"/>
      <c r="I24" s="9"/>
    </row>
    <row r="25" spans="1:9" x14ac:dyDescent="0.2">
      <c r="A25" s="17" t="s">
        <v>58</v>
      </c>
      <c r="B25" s="17"/>
      <c r="C25" s="17"/>
      <c r="D25" s="17"/>
      <c r="E25" s="17"/>
      <c r="F25" s="17"/>
      <c r="G25" s="17"/>
      <c r="H25" s="17"/>
      <c r="I25" s="9"/>
    </row>
    <row r="26" spans="1:9" x14ac:dyDescent="0.2">
      <c r="A26" s="17" t="s">
        <v>41</v>
      </c>
      <c r="B26" s="17"/>
      <c r="C26" s="17"/>
      <c r="D26" s="17"/>
      <c r="E26" s="17"/>
      <c r="F26" s="17"/>
      <c r="G26" s="17"/>
      <c r="H26" s="17"/>
      <c r="I26" s="9"/>
    </row>
    <row r="27" spans="1:9" x14ac:dyDescent="0.2">
      <c r="A27" s="17" t="s">
        <v>42</v>
      </c>
      <c r="B27" s="17"/>
      <c r="C27" s="17"/>
      <c r="D27" s="17"/>
      <c r="E27" s="17"/>
      <c r="F27" s="17"/>
      <c r="G27" s="17"/>
      <c r="H27" s="17"/>
      <c r="I27" s="9"/>
    </row>
    <row r="28" spans="1:9" x14ac:dyDescent="0.2">
      <c r="A28" s="16" t="s">
        <v>61</v>
      </c>
      <c r="B28" s="17"/>
      <c r="C28" s="17"/>
      <c r="D28" s="17"/>
      <c r="E28" s="17"/>
      <c r="F28" s="17"/>
      <c r="G28" s="17"/>
      <c r="H28" s="17"/>
      <c r="I28" s="9"/>
    </row>
    <row r="29" spans="1:9" x14ac:dyDescent="0.2">
      <c r="A29" s="17" t="s">
        <v>59</v>
      </c>
      <c r="B29" s="17"/>
      <c r="C29" s="17"/>
      <c r="D29" s="17"/>
      <c r="E29" s="17"/>
      <c r="F29" s="17"/>
      <c r="G29" s="17"/>
      <c r="H29" s="17"/>
      <c r="I29" s="9"/>
    </row>
    <row r="30" spans="1:9" x14ac:dyDescent="0.2">
      <c r="A30" s="16" t="s">
        <v>60</v>
      </c>
      <c r="B30" s="17"/>
      <c r="C30" s="17"/>
      <c r="D30" s="17"/>
      <c r="E30" s="17"/>
      <c r="F30" s="22"/>
      <c r="G30" s="22"/>
      <c r="H30" s="22"/>
      <c r="I30" s="2" t="str">
        <f>IF(F30="","",F30/2)</f>
        <v/>
      </c>
    </row>
    <row r="31" spans="1:9" x14ac:dyDescent="0.2">
      <c r="A31" s="17" t="s">
        <v>9</v>
      </c>
      <c r="B31" s="17"/>
      <c r="C31" s="17"/>
      <c r="D31" s="17"/>
      <c r="E31" s="17"/>
      <c r="F31" s="17"/>
      <c r="G31" s="17"/>
      <c r="H31" s="17"/>
      <c r="I31" s="2"/>
    </row>
    <row r="32" spans="1:9" x14ac:dyDescent="0.2">
      <c r="A32" s="18"/>
      <c r="B32" s="19"/>
      <c r="C32" s="19"/>
      <c r="D32" s="19"/>
      <c r="E32" s="19"/>
      <c r="F32" s="19"/>
      <c r="G32" s="19"/>
      <c r="H32" s="19"/>
      <c r="I32" s="13"/>
    </row>
    <row r="33" spans="1:9" x14ac:dyDescent="0.2">
      <c r="A33" s="20"/>
      <c r="B33" s="19"/>
      <c r="C33" s="19"/>
      <c r="D33" s="19"/>
      <c r="E33" s="19"/>
      <c r="F33" s="19"/>
      <c r="G33" s="19"/>
      <c r="H33" s="19"/>
      <c r="I33" s="13"/>
    </row>
    <row r="34" spans="1:9" x14ac:dyDescent="0.2">
      <c r="A34" s="20"/>
      <c r="B34" s="19"/>
      <c r="C34" s="19"/>
      <c r="D34" s="19"/>
      <c r="E34" s="19"/>
      <c r="F34" s="19"/>
      <c r="G34" s="19"/>
      <c r="H34" s="19"/>
      <c r="I34" s="13"/>
    </row>
    <row r="35" spans="1:9" x14ac:dyDescent="0.2">
      <c r="A35" s="20"/>
      <c r="B35" s="19"/>
      <c r="C35" s="19"/>
      <c r="D35" s="19"/>
      <c r="E35" s="19"/>
      <c r="F35" s="19"/>
      <c r="G35" s="19"/>
      <c r="H35" s="19"/>
      <c r="I35" s="13"/>
    </row>
    <row r="36" spans="1:9" x14ac:dyDescent="0.2">
      <c r="A36" s="20"/>
      <c r="B36" s="19"/>
      <c r="C36" s="19"/>
      <c r="D36" s="19"/>
      <c r="E36" s="19"/>
      <c r="F36" s="19"/>
      <c r="G36" s="19"/>
      <c r="H36" s="19"/>
      <c r="I36" s="13"/>
    </row>
    <row r="37" spans="1:9" x14ac:dyDescent="0.2">
      <c r="A37" s="20"/>
      <c r="B37" s="19"/>
      <c r="C37" s="19"/>
      <c r="D37" s="19"/>
      <c r="E37" s="19"/>
      <c r="F37" s="19"/>
      <c r="G37" s="19"/>
      <c r="H37" s="19"/>
      <c r="I37" s="13"/>
    </row>
    <row r="38" spans="1:9" x14ac:dyDescent="0.2">
      <c r="A38" s="17" t="s">
        <v>50</v>
      </c>
      <c r="B38" s="17"/>
      <c r="C38" s="17"/>
      <c r="D38" s="12">
        <v>0.65500000000000003</v>
      </c>
      <c r="E38" t="s">
        <v>51</v>
      </c>
      <c r="F38" s="14"/>
      <c r="G38" s="14"/>
      <c r="H38" s="10"/>
      <c r="I38" s="2" t="str">
        <f>IF(H38="","",H38*D38)</f>
        <v/>
      </c>
    </row>
    <row r="39" spans="1:9" x14ac:dyDescent="0.2">
      <c r="A39" s="17" t="s">
        <v>43</v>
      </c>
      <c r="B39" s="17"/>
      <c r="C39" s="17"/>
      <c r="D39" s="17"/>
      <c r="E39" s="17"/>
      <c r="F39" s="17"/>
      <c r="G39" s="17"/>
      <c r="H39" s="10"/>
    </row>
    <row r="40" spans="1:9" x14ac:dyDescent="0.2">
      <c r="A40" s="14" t="s">
        <v>66</v>
      </c>
      <c r="B40" s="14"/>
      <c r="C40" s="14"/>
      <c r="D40" s="14"/>
      <c r="E40" s="14"/>
      <c r="F40" s="14"/>
      <c r="G40" s="14"/>
      <c r="H40" s="14"/>
      <c r="I40" s="2" t="str">
        <f>IF(SUM(I23:I38)=0,"",SUM(I23:I38))</f>
        <v/>
      </c>
    </row>
    <row r="41" spans="1:9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14" t="s">
        <v>45</v>
      </c>
      <c r="B42" s="14"/>
      <c r="C42" s="14"/>
      <c r="D42" s="15"/>
      <c r="E42" s="15"/>
    </row>
    <row r="43" spans="1:9" x14ac:dyDescent="0.2">
      <c r="A43" s="14" t="s">
        <v>63</v>
      </c>
      <c r="B43" s="14"/>
      <c r="C43" s="14"/>
      <c r="D43" s="15"/>
      <c r="E43" s="15"/>
    </row>
    <row r="44" spans="1:9" x14ac:dyDescent="0.2">
      <c r="A44" s="14" t="s">
        <v>65</v>
      </c>
      <c r="B44" s="14"/>
      <c r="C44" s="14"/>
      <c r="D44" s="15"/>
      <c r="E44" s="15"/>
    </row>
  </sheetData>
  <sheetProtection algorithmName="SHA-512" hashValue="0jiu1vz4sFgAUqJmklWTvJANqrgT96pWjd/66OlVZG3P3httCIv5OeNLymA9uIgAljR2P+y7P1aQiUtKsk5TRw==" saltValue="ZEgwi20s9OhnO7wjacZ+Hw==" spinCount="100000" sheet="1" objects="1" scenarios="1"/>
  <mergeCells count="49">
    <mergeCell ref="A1:I1"/>
    <mergeCell ref="A2:I2"/>
    <mergeCell ref="A3:I3"/>
    <mergeCell ref="A14:G14"/>
    <mergeCell ref="A16:G16"/>
    <mergeCell ref="A15:G15"/>
    <mergeCell ref="B5:I5"/>
    <mergeCell ref="B4:I4"/>
    <mergeCell ref="A6:I6"/>
    <mergeCell ref="A7:I7"/>
    <mergeCell ref="A8:H8"/>
    <mergeCell ref="A9:H9"/>
    <mergeCell ref="A10:I10"/>
    <mergeCell ref="A11:G11"/>
    <mergeCell ref="A12:G12"/>
    <mergeCell ref="A13:G13"/>
    <mergeCell ref="A17:G17"/>
    <mergeCell ref="A19:G19"/>
    <mergeCell ref="A27:H27"/>
    <mergeCell ref="A20:G20"/>
    <mergeCell ref="A21:I21"/>
    <mergeCell ref="A22:I22"/>
    <mergeCell ref="A23:H23"/>
    <mergeCell ref="A18:G18"/>
    <mergeCell ref="A24:H24"/>
    <mergeCell ref="A25:H25"/>
    <mergeCell ref="A26:H26"/>
    <mergeCell ref="A34:H34"/>
    <mergeCell ref="A35:H35"/>
    <mergeCell ref="A31:H31"/>
    <mergeCell ref="A29:H29"/>
    <mergeCell ref="A30:E30"/>
    <mergeCell ref="F30:H30"/>
    <mergeCell ref="A44:C44"/>
    <mergeCell ref="D44:E44"/>
    <mergeCell ref="A28:H28"/>
    <mergeCell ref="F38:G38"/>
    <mergeCell ref="A32:H32"/>
    <mergeCell ref="A33:H33"/>
    <mergeCell ref="A43:C43"/>
    <mergeCell ref="D43:E43"/>
    <mergeCell ref="A41:I41"/>
    <mergeCell ref="A42:C42"/>
    <mergeCell ref="D42:E42"/>
    <mergeCell ref="A36:H36"/>
    <mergeCell ref="A37:H37"/>
    <mergeCell ref="A40:H40"/>
    <mergeCell ref="A39:G39"/>
    <mergeCell ref="A38:C38"/>
  </mergeCells>
  <phoneticPr fontId="3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opLeftCell="A25" workbookViewId="0">
      <selection activeCell="C37" sqref="C37"/>
    </sheetView>
  </sheetViews>
  <sheetFormatPr defaultRowHeight="12.75" x14ac:dyDescent="0.2"/>
  <cols>
    <col min="1" max="1" width="4.28515625" customWidth="1"/>
    <col min="2" max="2" width="26.7109375" customWidth="1"/>
    <col min="3" max="5" width="10.7109375" customWidth="1"/>
  </cols>
  <sheetData>
    <row r="1" spans="1:8" ht="23.25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5" x14ac:dyDescent="0.2">
      <c r="B3" s="6" t="str">
        <f>IF(TaxSheet!$B$4="","",TaxSheet!$B$4)</f>
        <v/>
      </c>
    </row>
    <row r="4" spans="1:8" ht="15" x14ac:dyDescent="0.2">
      <c r="B4" s="6" t="str">
        <f>IF(TaxSheet!$B$5="","",TaxSheet!$B$5)</f>
        <v/>
      </c>
    </row>
    <row r="5" spans="1:8" ht="15" x14ac:dyDescent="0.2">
      <c r="B5" s="11" t="e">
        <f>IF(TaxSheet!#REF!="","",TaxSheet!#REF!)</f>
        <v>#REF!</v>
      </c>
    </row>
    <row r="6" spans="1:8" x14ac:dyDescent="0.2">
      <c r="B6" s="8"/>
    </row>
    <row r="7" spans="1:8" ht="15" x14ac:dyDescent="0.2">
      <c r="B7" s="27" t="s">
        <v>1</v>
      </c>
      <c r="C7" s="27"/>
    </row>
    <row r="9" spans="1:8" x14ac:dyDescent="0.2">
      <c r="B9" s="1" t="s">
        <v>10</v>
      </c>
    </row>
    <row r="10" spans="1:8" x14ac:dyDescent="0.2">
      <c r="A10">
        <v>1</v>
      </c>
      <c r="B10" t="s">
        <v>4</v>
      </c>
      <c r="C10" s="2">
        <f>TaxSheet!$H$11</f>
        <v>0</v>
      </c>
    </row>
    <row r="11" spans="1:8" x14ac:dyDescent="0.2">
      <c r="A11">
        <v>2</v>
      </c>
      <c r="B11" t="s">
        <v>3</v>
      </c>
      <c r="C11" s="2">
        <f>TaxSheet!$H$12+TaxSheet!$H$13</f>
        <v>0</v>
      </c>
    </row>
    <row r="12" spans="1:8" x14ac:dyDescent="0.2">
      <c r="A12">
        <v>3</v>
      </c>
      <c r="B12" t="s">
        <v>2</v>
      </c>
      <c r="C12" s="2">
        <f>TaxSheet!$H$14</f>
        <v>0</v>
      </c>
    </row>
    <row r="13" spans="1:8" x14ac:dyDescent="0.2">
      <c r="A13">
        <v>4</v>
      </c>
      <c r="B13" t="s">
        <v>5</v>
      </c>
      <c r="C13" s="2">
        <f>TaxSheet!$H$15</f>
        <v>0</v>
      </c>
    </row>
    <row r="14" spans="1:8" x14ac:dyDescent="0.2">
      <c r="A14">
        <v>5</v>
      </c>
      <c r="B14" t="s">
        <v>6</v>
      </c>
      <c r="C14" s="2">
        <f>TaxSheet!$H$16</f>
        <v>0</v>
      </c>
    </row>
    <row r="15" spans="1:8" x14ac:dyDescent="0.2">
      <c r="A15">
        <v>6</v>
      </c>
      <c r="B15" t="s">
        <v>7</v>
      </c>
      <c r="C15" s="2">
        <f>TaxSheet!$H$17</f>
        <v>0</v>
      </c>
    </row>
    <row r="16" spans="1:8" x14ac:dyDescent="0.2">
      <c r="A16">
        <v>7</v>
      </c>
      <c r="B16" t="s">
        <v>8</v>
      </c>
      <c r="C16" s="2">
        <f>TaxSheet!$H$18</f>
        <v>0</v>
      </c>
    </row>
    <row r="17" spans="1:5" ht="13.5" thickBot="1" x14ac:dyDescent="0.25">
      <c r="A17">
        <v>8</v>
      </c>
      <c r="B17" t="s">
        <v>9</v>
      </c>
      <c r="C17" s="3">
        <f>TaxSheet!$H$19</f>
        <v>0</v>
      </c>
    </row>
    <row r="18" spans="1:5" x14ac:dyDescent="0.2">
      <c r="A18">
        <v>9</v>
      </c>
      <c r="B18" t="s">
        <v>11</v>
      </c>
      <c r="C18" s="2">
        <f>SUM(C10:C17)</f>
        <v>0</v>
      </c>
    </row>
    <row r="19" spans="1:5" x14ac:dyDescent="0.2">
      <c r="C19" s="2"/>
    </row>
    <row r="20" spans="1:5" x14ac:dyDescent="0.2">
      <c r="A20">
        <v>10</v>
      </c>
      <c r="B20" t="s">
        <v>25</v>
      </c>
      <c r="C20" s="2">
        <f>TaxSheet!$I$9</f>
        <v>0</v>
      </c>
    </row>
    <row r="21" spans="1:5" x14ac:dyDescent="0.2">
      <c r="A21">
        <v>11</v>
      </c>
      <c r="B21" t="s">
        <v>12</v>
      </c>
      <c r="C21" s="2">
        <f>TaxSheet!$I$8</f>
        <v>0</v>
      </c>
    </row>
    <row r="22" spans="1:5" x14ac:dyDescent="0.2">
      <c r="C22" s="2"/>
    </row>
    <row r="23" spans="1:5" x14ac:dyDescent="0.2">
      <c r="B23" t="s">
        <v>13</v>
      </c>
      <c r="C23" s="2">
        <f>MIN(C18,C20,C21)</f>
        <v>0</v>
      </c>
    </row>
    <row r="24" spans="1:5" x14ac:dyDescent="0.2">
      <c r="B24" t="s">
        <v>20</v>
      </c>
      <c r="C24" s="2">
        <f>IF(C21&gt;C23,C21-C23,0)</f>
        <v>0</v>
      </c>
    </row>
    <row r="27" spans="1:5" ht="15" x14ac:dyDescent="0.2">
      <c r="B27" s="7" t="s">
        <v>14</v>
      </c>
      <c r="C27" s="4" t="s">
        <v>16</v>
      </c>
      <c r="D27" s="4" t="s">
        <v>17</v>
      </c>
      <c r="E27" s="4" t="s">
        <v>18</v>
      </c>
    </row>
    <row r="28" spans="1:5" x14ac:dyDescent="0.2">
      <c r="B28" t="s">
        <v>44</v>
      </c>
      <c r="C28" s="2">
        <f>TaxSheet!$D$42</f>
        <v>0</v>
      </c>
      <c r="D28" s="2"/>
      <c r="E28" s="2">
        <f>C28</f>
        <v>0</v>
      </c>
    </row>
    <row r="29" spans="1:5" ht="13.5" thickBot="1" x14ac:dyDescent="0.25">
      <c r="B29" t="s">
        <v>15</v>
      </c>
      <c r="C29" s="5">
        <f>C24</f>
        <v>0</v>
      </c>
      <c r="D29" s="5">
        <f>C23</f>
        <v>0</v>
      </c>
      <c r="E29" s="5">
        <f>SUM(C29:D29)</f>
        <v>0</v>
      </c>
    </row>
    <row r="30" spans="1:5" x14ac:dyDescent="0.2">
      <c r="B30" t="s">
        <v>19</v>
      </c>
      <c r="C30" s="2">
        <f>SUM(C28:C29)</f>
        <v>0</v>
      </c>
      <c r="D30" s="2">
        <f>D29</f>
        <v>0</v>
      </c>
      <c r="E30" s="2">
        <f>SUM(E28:E29)</f>
        <v>0</v>
      </c>
    </row>
    <row r="32" spans="1:5" ht="15" x14ac:dyDescent="0.2">
      <c r="B32" s="7" t="s">
        <v>21</v>
      </c>
    </row>
    <row r="33" spans="2:3" x14ac:dyDescent="0.2">
      <c r="B33" t="s">
        <v>22</v>
      </c>
      <c r="C33" s="2">
        <f>E30</f>
        <v>0</v>
      </c>
    </row>
    <row r="34" spans="2:3" ht="13.5" thickBot="1" x14ac:dyDescent="0.25">
      <c r="B34" t="s">
        <v>23</v>
      </c>
      <c r="C34" s="5">
        <f>IF(TaxSheet!$I$40="",0,TaxSheet!$I$40)</f>
        <v>0</v>
      </c>
    </row>
    <row r="35" spans="2:3" x14ac:dyDescent="0.2">
      <c r="B35" t="s">
        <v>48</v>
      </c>
      <c r="C35" s="2">
        <f>C33-C34</f>
        <v>0</v>
      </c>
    </row>
    <row r="36" spans="2:3" x14ac:dyDescent="0.2">
      <c r="B36" t="s">
        <v>46</v>
      </c>
      <c r="C36" s="2">
        <f>ROUND((ROUND((C35*0.9235),0)*0.153),0)</f>
        <v>0</v>
      </c>
    </row>
    <row r="37" spans="2:3" x14ac:dyDescent="0.2">
      <c r="B37" t="s">
        <v>47</v>
      </c>
      <c r="C37" s="2">
        <f>ROUND(C36/2,0)</f>
        <v>0</v>
      </c>
    </row>
    <row r="38" spans="2:3" x14ac:dyDescent="0.2">
      <c r="C38" s="2"/>
    </row>
    <row r="40" spans="2:3" ht="15" x14ac:dyDescent="0.2">
      <c r="B40" s="7" t="s">
        <v>26</v>
      </c>
    </row>
    <row r="41" spans="2:3" x14ac:dyDescent="0.2">
      <c r="B41" t="s">
        <v>24</v>
      </c>
      <c r="C41" s="2">
        <f>C35</f>
        <v>0</v>
      </c>
    </row>
    <row r="42" spans="2:3" ht="13.5" thickBot="1" x14ac:dyDescent="0.25">
      <c r="B42" t="s">
        <v>27</v>
      </c>
      <c r="C42" s="3">
        <f>C37</f>
        <v>0</v>
      </c>
    </row>
    <row r="43" spans="2:3" x14ac:dyDescent="0.2">
      <c r="B43" t="s">
        <v>28</v>
      </c>
      <c r="C43" s="2">
        <f>C41-C42</f>
        <v>0</v>
      </c>
    </row>
    <row r="44" spans="2:3" ht="13.5" thickBot="1" x14ac:dyDescent="0.25">
      <c r="B44" t="s">
        <v>64</v>
      </c>
      <c r="C44" s="3">
        <f>TaxSheet!$D$43</f>
        <v>0</v>
      </c>
    </row>
    <row r="45" spans="2:3" x14ac:dyDescent="0.2">
      <c r="B45" t="s">
        <v>49</v>
      </c>
      <c r="C45" s="2">
        <f>C43+C44</f>
        <v>0</v>
      </c>
    </row>
  </sheetData>
  <sheetProtection password="9DAB" sheet="1" objects="1" scenarios="1"/>
  <mergeCells count="2">
    <mergeCell ref="B7:C7"/>
    <mergeCell ref="A1:H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TaxSheet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Byers</cp:lastModifiedBy>
  <cp:lastPrinted>2018-04-05T21:11:14Z</cp:lastPrinted>
  <dcterms:created xsi:type="dcterms:W3CDTF">2010-03-23T03:49:20Z</dcterms:created>
  <dcterms:modified xsi:type="dcterms:W3CDTF">2023-01-19T21:52:12Z</dcterms:modified>
</cp:coreProperties>
</file>